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tepank\Desktop\VZ08_2020_Propagační předměty_Bouchalová\02_Zadávací dokumentace\"/>
    </mc:Choice>
  </mc:AlternateContent>
  <bookViews>
    <workbookView xWindow="0" yWindow="0" windowWidth="28800" windowHeight="13020"/>
  </bookViews>
  <sheets>
    <sheet name="List1" sheetId="1" r:id="rId1"/>
  </sheets>
  <definedNames>
    <definedName name="_xlnm._FilterDatabase" localSheetId="0" hidden="1">List1!$C$2:$G$68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5" i="1" l="1"/>
  <c r="H64" i="1"/>
  <c r="H62" i="1"/>
  <c r="H60" i="1"/>
  <c r="H58" i="1"/>
  <c r="H56" i="1"/>
  <c r="H54" i="1"/>
  <c r="H52" i="1"/>
  <c r="H50" i="1"/>
  <c r="H48" i="1"/>
  <c r="H46" i="1"/>
  <c r="H44" i="1"/>
  <c r="H42" i="1"/>
  <c r="H40" i="1"/>
  <c r="H38" i="1"/>
  <c r="H36" i="1"/>
  <c r="H34" i="1"/>
  <c r="H32" i="1"/>
  <c r="H30" i="1"/>
  <c r="H28" i="1"/>
  <c r="H26" i="1"/>
  <c r="H24" i="1"/>
  <c r="H22" i="1"/>
  <c r="H20" i="1"/>
  <c r="H18" i="1"/>
  <c r="H16" i="1"/>
  <c r="H14" i="1"/>
  <c r="H12" i="1"/>
  <c r="H10" i="1"/>
  <c r="H8" i="1"/>
  <c r="H6" i="1"/>
  <c r="H4" i="1"/>
  <c r="H67" i="1" l="1"/>
  <c r="H68" i="1" s="1"/>
</calcChain>
</file>

<file path=xl/sharedStrings.xml><?xml version="1.0" encoding="utf-8"?>
<sst xmlns="http://schemas.openxmlformats.org/spreadsheetml/2006/main" count="79" uniqueCount="78">
  <si>
    <t>Bližší specifikace</t>
  </si>
  <si>
    <t>Položka číslo</t>
  </si>
  <si>
    <t>Název předmětu</t>
  </si>
  <si>
    <t>propiska plastová</t>
  </si>
  <si>
    <t>termoska</t>
  </si>
  <si>
    <t>placka 56 mm</t>
  </si>
  <si>
    <t>šňůrka na krk</t>
  </si>
  <si>
    <t>deštník skládací</t>
  </si>
  <si>
    <t>deštník holový</t>
  </si>
  <si>
    <t>taška papírová malá</t>
  </si>
  <si>
    <t>taška papírová střední</t>
  </si>
  <si>
    <t>taška papírová velká</t>
  </si>
  <si>
    <t xml:space="preserve">taška plátěná </t>
  </si>
  <si>
    <t>taška plátěná širší dno</t>
  </si>
  <si>
    <t>plecháček</t>
  </si>
  <si>
    <t>flash 16 GB</t>
  </si>
  <si>
    <t>balonek nafukovací</t>
  </si>
  <si>
    <t>balonek nafukovací s příslušenstvím</t>
  </si>
  <si>
    <t>frisbee</t>
  </si>
  <si>
    <t>káča dětská</t>
  </si>
  <si>
    <t xml:space="preserve">propiska dřevěná </t>
  </si>
  <si>
    <t>špunty do uší</t>
  </si>
  <si>
    <t>tričko dámské</t>
  </si>
  <si>
    <t>tričko pánské</t>
  </si>
  <si>
    <t>tričko dětské</t>
  </si>
  <si>
    <t>držák na mobil (popsocket)</t>
  </si>
  <si>
    <t>taška papírová na víno s kroucenými držadly</t>
  </si>
  <si>
    <t xml:space="preserve">Předmět: propiska dřevěná, píše černě
Materiál: dřevo, kov, plastový chránič na hrot
Rozměr/objem/tvar: 14-15 cm, průměr 8-10 mm
Barva předmětu: přírodní dřevo světlé
Barevnost potisku: jednobarevný v Pantone
Počet potisků: 1
</t>
  </si>
  <si>
    <t xml:space="preserve">Předmět: Kovová placka se špendlíkem na uchycení
Materiál: kov
Rozměr/objem/tvar: průměr 56 mm
Barva předmětu: kovová
Barevnost potisku: plnobarevný (CMYK)
Počet potisků: 1
</t>
  </si>
  <si>
    <t>tužka obyčejná s gumou ořezaná</t>
  </si>
  <si>
    <t>propiska kovová lesk</t>
  </si>
  <si>
    <t>reflexní páska samonavíjecí</t>
  </si>
  <si>
    <t>čistící ubrousek na brýle v pouzdře</t>
  </si>
  <si>
    <t>hrnek porcelánový lesk v papírové krabičce</t>
  </si>
  <si>
    <t>Referenční obrázek předmětu pouze pro představu o vzhledu výrobku</t>
  </si>
  <si>
    <t xml:space="preserve">Předmět: čistící ubrousek na brýle v plastovém čirém pozdře
Materiál:  Mikrovlákno 230 g/m2, ozdobné okraje, plastové pouzdro 
Rozměr/objem/tvar: ubrousek v rozloženém stavu 120-160mm x 120-160 mm, rozměr plastového pouzdra 7-9cm x 5-7cm
Barva předmětu: celopotisk ubrousku 
Barevnost potisku: plnobarevný sublimační tisk
Počet potisků: celopotisk 4/0
</t>
  </si>
  <si>
    <t xml:space="preserve">Předmět: popsocket - držák na mobil s papírovým kartonem
Materiál: plast, papír 
Rozměr/objem/tvar: průměr popsocketu 4 cm/kulatý tvar, kartička rozmněr: š. 8-9cm x v. 10-12 cm, papír 350g, oboustranná laminace  
Barva předmětu: bílý popsocket s vlastním grafikou (logem), kartička 4/4
Barevnost potisku: plnobarevný (CMYK)
Počet potisků: 1
</t>
  </si>
  <si>
    <t xml:space="preserve">Předmět: Tužka dřevěná s gumou v přírodní barvě ořezaná
Materiál: dřevo, tuha, guma bílá
Rozměr/objem/tvar: průměr 0,5-0,8 mm x délka 18-19 cm
Barva předmětu: přírodní
Barevnost potisku: jednobarevný Pantone 
Počet potisků: 1
</t>
  </si>
  <si>
    <t>Účastník vyplní pouze žlutě označená pole</t>
  </si>
  <si>
    <t>Cena celkem bez DPH</t>
  </si>
  <si>
    <t>Sazba DPH v %</t>
  </si>
  <si>
    <t>Výše DPH v Kč</t>
  </si>
  <si>
    <t>Cena celkem včetně DPH</t>
  </si>
  <si>
    <t>alu lahev na vodu</t>
  </si>
  <si>
    <t xml:space="preserve">Předmět: Kovová placka se špendlíkem na uchycení
Materiál: kov
Rozměr/objem/tvar: průměr 37 mm
Barva předmětu: kovová
Barevnost potisku: plnobarevný (CMYK)
Počet potisků: 1
</t>
  </si>
  <si>
    <t>placka 37 mm</t>
  </si>
  <si>
    <t>Příloha č. 4.1 - Tabulka pro výpočet nabídkové ceny (pro část 1)</t>
  </si>
  <si>
    <t xml:space="preserve">Předmět: plecháček s ouškem 
Materiál: kov, okraj horní černý
Rozměr/objem/tvar: výška 7,5-8,5 cm, průměr vnitřní 7,9-8,5 cm, objem 0,30-0,40 dcl, váha  0,17-0,19kg
Barva předmětu: bílá
Barevnost potisku: jednobarevný v Pantone
Počet potisků: celopotisk (ouško bez potisku)
</t>
  </si>
  <si>
    <t>Předmět: textilní šňůrka na krk přes hlavu, s karabinkou na klíče
Materiál: textil, kovová oválná karabinka, 100% odolná vůči oděru plnobarevného tisku
Rozměr/objem/tvar: šířka 1,5-2 cm, délka 2x 44-46 cm (celková délka 88x92 cm)
Barva předmětu: vlastní grafika
Barevnost potisku: plnobarevný sublimační tisk
Počet potisků: celopotisk z jedné strany šňůrky</t>
  </si>
  <si>
    <t>Předmět: Kovové USB s čipem a kapacitou 16 GB, očko na zavěšení, rychlost zápisu min. 7 MB/s, rychlost čtení min. 11 MB/s
Materiál: kov, flash dodaná v plastovém čirém ochranném obalu
Rozměr/objem/tvar:  minim. 40x 12 x 5 mm, max. 50 x 20 x 8 mm
Barva předmětu: stříbrný
Technika: laser
Počet: 1 pozice</t>
  </si>
  <si>
    <t>Předmět: Alu lahev na vodu
Materiál: hliník v kombinaci s plastem, šroubovací uzávěr s kroužkem na klíče, lahev dodaná v plastovém čirém obalu jako ochrana proti poškrábání
Rozměr/objem/tvar: objem 700-800 ml
Barva předmětu variabilní: dle barevnosti Pantone uvedené v technické specifikaci + černá, nerez
Barevnost potisku: jednobarevný  Pantone
Počet potisků: 1</t>
  </si>
  <si>
    <t>Předmět: nafukovací balonek 
Materiál: latex
Rozměr/objem/tvar: průměr 29-31 cm
Barva předmětu variabilní: dle barevnosti Pantone uvedené v technické specifikaci
Barevnost potisku: jednobarevný potisk
Počet potisků: 2 potisky proti sobě</t>
  </si>
  <si>
    <t>Předmět: nafukovací balonek s příslušenstvím (tyčka a košíček)
Materiál: balonek latex, příslušenství plast 
Rozměr/objem/tvar: průměr 29-31 cm
Barva předmětu variabilní: dle barevnosti Pantone uvedené v technické specifikaci
Barva příslušenství: bílé nebo čiré (průhledné)
Barevnost potisku: jednobarevný potisk na balonek
Počet potisků: 2 potisky proti sobě na balonku, příslušenství bez potisku</t>
  </si>
  <si>
    <t>Předmět: deštník holový s automatickým otvíráním
Materiál: látkový, dřevěná rukojeť, rukojeť zahnutá, deštník zabalen v plastovém čirém ochranném obalu 
Rozměr/objem/tvar: průměr 98-105 cm
Barva předmětu variabilní: dle barevnosti Pantone uvedené v technické specifikaci
Barevnost potisku: jednobarevný potisk v Pantone
Počet potisků: jedna pozice, rozměr 10 cm</t>
  </si>
  <si>
    <t>Předmět: deštník skládací s automatickým otvíráním
Materiál: látkový,  deštník zabalen v plastovém čirém ochranném obalu
Rozměr/objem/tvar: průměr 90-100 cm
Barva předmětu variabilní: dle barevnosti Pantone uvedené v technické specifikaci
Barevnost potisku: jednobarevný potisk v Pantone
Počet potisků: jedna pozice, rozměr 10 cm.</t>
  </si>
  <si>
    <t xml:space="preserve">Předmět: plastové frisbee
Materiál: plast
Rozměr/objem/tvar:  průměr 220-230 x 18-25 mm, kulatý tvar,
Barva předmětu variabilní: dle barevnosti Pantone uvedené v technické specifikaci
Barevnost potisku: jednobarevný potisk
Počet potisků: 1
</t>
  </si>
  <si>
    <t>Předmět: hrnek porcelánový s hydroglazurou lesklý v papírové krabičce
Materiál: porcelán, zdravotně nezávadný, vhodný do mikrovlnné trouby a myčky na nádobí, papírová krabička bez potisku 
Rozměr/objem/tvar: Výška: 9-11 cm, průměr: 9-10 cm, objem 400-480 ml 
Barva předmětu variabilní: dle barevnosti Pantone uvedené v technické specifikaci
Barevnost potisku: jednobarevný v Pantone
Počet log:  1</t>
  </si>
  <si>
    <t>Předmět: káča dětská plastová
Materiál: plast
Rozměr/objem/tvar: průměr 40-50 mm, výška min.29 mm, 
Barva předmětu variabilní: dle barevnosti Pantone uvedené v technické specifikaci
Barevnost potisku: jednobarevný Pantone
Počet potisků: 1</t>
  </si>
  <si>
    <t xml:space="preserve">Předmět: propiska kovová, píše modře, lesk
Materiál: Aluminiové pero barevné se stříbrnými kroužky, špičkou a klipsou
Rozměr/objem/tvar: 13-14 cm, průměr 9-12 mm
Barevná variabilita:  dle barevnosti Pantone uvedené v technické specifikaci
Barevnost potisku: jednobarevný v Pantone
Počet potisků: 1
</t>
  </si>
  <si>
    <t>Předmět: propiska plastová s modrým saténovým tělem a klipem, špička a tlačítko jsou lesklé stříbrné
Materiál: plast
Rozměr/objem/tvar: délka 140-150 mm, průměr 10-14 mm
Barva předmětu variabilní: dle barevnosti Pantone uvedené v technické specifikaci
Barevnost potisku: jednobarevný v Pantone na sponě
Počet potisků: 1</t>
  </si>
  <si>
    <t xml:space="preserve">Předmět:  samonavíjecí reflexní páska 
Materiál: plast
Rozměr/objem/tvar: 30-35 x 3-3,5 cm
Barva předmětu variabilní: dle barevnosti Pantone uvedené v technické specifikaci
Barevnost potisku: jednobarevný Pantone
Počet potisků: 1
</t>
  </si>
  <si>
    <t xml:space="preserve">Předmět: Barevné špunty do uší v průhledném, plastovém pouzdru, 
Materiál: EVA pěna, obal plastový
Rozměr/objem/tvar: rozměr krabičky 33-35×15-18×33-35 mm, tvar špuntů konický
Barva předmětu variabilní: dle barevnosti Pantone uvedené v technické specifikaci
Barva krabičky: čirá nebo bílá
Barevnost potisku: jednobarevný Pantone, potisk krabičky
Počet potisků: 1
</t>
  </si>
  <si>
    <t xml:space="preserve">Předmět: papírová taška s kroucenými uchy
Materiál: sulfátový papír
Rozměr/objem/tvar: rozměr 18 x 8 x 25 cm
Barva předmětu variabilní: dle barevnosti Pantone uvedené v technické specifikaci
Barevnost potisku: jednobarevný
Počet potisků: 1
</t>
  </si>
  <si>
    <t xml:space="preserve">Předmět: Papírová taška na víno s kroucenými držadly
Materiál: sulfátový papír
Rozměr/objem/tvar: 150x80x400mm
Barva předmětu variabilní: dle barevnosti Pantone uvedené v technické specifikaci
Barevnost potisku: jednobarevný
Počet potisků: 1
</t>
  </si>
  <si>
    <t xml:space="preserve">Předmět: papírová taška s kroucenými uchy
Materiál: sulfátový papír
Rozměr/objem/tvar: 23x10x32 cm
Barva předmětu variabilní: dle barevnosti Pantone uvedené v technické specifikaci
Barevnost potisku: jednobarevný
Počet potisků: 1
</t>
  </si>
  <si>
    <t>Předmět: papírová taška s kroucenými uchy
Materiál: sulfátový papír
Rozměr/objem/tvar: 32x13x42,5 cm
Barva předmětu variabilní: dle barevnosti Pantone uvedené v technické specifikaci
Barevnost potisku: jednobarevný
Počet potisků: 1</t>
  </si>
  <si>
    <t>Předmět: plátěná nákupní taška
Materiál: bavlna min. 140g, jednoduché dno
Rozměr/objem/tvar: 35-38 x 39-41cm
Barva předmětu variabilní: dle barevnosti Pantone uvedené v technické specifikaci
Barevnost potisku: jednobarevný potisk do velikosti A4
Počet potisků: 1</t>
  </si>
  <si>
    <t xml:space="preserve">Předmět: plátěná nákupní taška 
Materiál: bavlna, gramáž min. 180 g/m², široké dno
Rozměr/objem/tvar: 36-40x7-10x40-42 cm, Délka ucha 63-80 cm. 
Barva předmětu variabilní: dle barevnosti Pantone uvedené v technické specifikaci
Barevnost potisku: jednobarevný potisk do velikosti A4
Počet potisků: 1
</t>
  </si>
  <si>
    <t xml:space="preserve">Předmět: Vakuová termoska z nerezové oceli 
Materiál: s dvojitou stěnou, tlačítkovým uzávěrem a víčkem, které lze použít jako hrnek
Rozměr/objem/tvar: 24-25 x ø 6-7,5 cm/objem 500 ml
Barva předmětu variabilní: dle barevnosti Pantone uvedené v technické specifikaci
Laser loga
Počet log: 1
</t>
  </si>
  <si>
    <t xml:space="preserve">Předmět: Dámské tričko s krátkým rukávem a kulatým výstřihem (u krku 1,5 cm pružný žebrovaný lem  s vrchním prošíváním na přední straně)
Materiál: 100% BAVLNA, min. 190 GR/MQ g / m2, elastické švy, vnitřní barevně kontrastní vyztužovací páska od ramene k rameni
Tričko jednotlivě balené v plastovém obalu s označením velikosti
Rozměr/objem/tvar: dámský střih, vel. S, M, L, XL
Barva předmětu variabilní: dle barevnosti Pantone uvedené v technické specifikaci + bílá, černá
Barevnost potisku: jednobarevný v Pantone
Počet potisků: 1, umístění vpravo na "kapsičce"
</t>
  </si>
  <si>
    <t xml:space="preserve">Předmět: Dětské tričko s krátkým rukávem a kulatým výstřihem (u krku 1,5 cm pružný žebrovaný lem  s vrchním prošíváním na přední straně) 
Materiál: 100% bavlna, gramáž min. 150 GR/MQ g / m2, elastické švy, vnitřní barevně kontrastní vyztužovací páska od ramene k rameni
Tričko jednotlivě balené v plastovém obalu s označením velikosti
Rozměr/objem/tvar: unisex střih, vel. S, M, L, XL
Barva předmětu variabilní: dle barevnosti Pantone uvedené v technické specifikaci + bílá, černá
Barevnost potisku: jednobarevný v Pantone
Počet potisků: 1, umístění vpravo na "kapsičce"
</t>
  </si>
  <si>
    <t xml:space="preserve">Předmět: Pánské tričko s krátkým rukávem a kulatým výstřihem (u kruku  1,5 cm pružný žebrovaný lem  s vrchním prošíváním na přední straně) 
Materiál: 100% bavlna, gramáž min. 190 GR/MQ g / m2, elastické švy, vnitřní barevně kontrastní vyztužovací páska od ramene k rameni
Tričko jednotlivě balené v plastovém obalu s označením velikosti
Rozměr/objem/tvar: pánský střih, vel. S, M, L, XL
Barva předmětu variabilní: dle barevnosti Pantone uvedené v technické specifikaci + bílá, černá
Barevnost potisku: jednobarevný v Pantone
Počet potisků: 1, umístění vpravo na "kapsičce"
</t>
  </si>
  <si>
    <t>Celková cena bez DPH (sloupec H) slouží pouze pro účely hodnocení.</t>
  </si>
  <si>
    <t>Celková cena za položku při využití cen za obě uvedená množství v poměru 50/50*</t>
  </si>
  <si>
    <t xml:space="preserve">Předpokládaný odběr ks za dobu plnění </t>
  </si>
  <si>
    <t>Cena bez DPH za 1 ks při odběru  (viz modré pole níže u každé položky)</t>
  </si>
  <si>
    <t>* vzorec pro výpočet celkové ceny za položku při využití cen za obě uvedená množství v poměru 50/50:</t>
  </si>
  <si>
    <t>(předpokládaný odběr ks za dobu plnění/(nižší odběr v ks + vyšší odběr v ks) x nižší odběr v ks x cena bez DPH za 1 ks při nižším odběru) + (předpokládaný odběr ks za dobu plnění/(nižší odběr v ks + vyšší odběr v ks) x vyšší odběr v ks x cena bez DPH za 1 ks při vyšší odběru)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</si>
</sst>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Kč&quot;"/>
    <numFmt numFmtId="165" formatCode="#,##0.00\ _K_č"/>
    <numFmt numFmtId="166" formatCode="000\ 00"/>
    <numFmt numFmtId="167" formatCode="#,##0&quot; ks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0" fillId="3" borderId="0" xfId="0" applyFill="1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3" fontId="0" fillId="0" borderId="0" xfId="0" applyNumberFormat="1" applyFill="1" applyAlignment="1">
      <alignment vertical="top"/>
    </xf>
    <xf numFmtId="0" fontId="0" fillId="0" borderId="0" xfId="0" applyFill="1"/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/>
    </xf>
    <xf numFmtId="0" fontId="0" fillId="2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4" borderId="18" xfId="0" applyNumberFormat="1" applyFont="1" applyFill="1" applyBorder="1"/>
    <xf numFmtId="164" fontId="0" fillId="0" borderId="11" xfId="0" applyNumberFormat="1" applyBorder="1"/>
    <xf numFmtId="164" fontId="0" fillId="0" borderId="15" xfId="0" applyNumberFormat="1" applyBorder="1"/>
    <xf numFmtId="0" fontId="1" fillId="2" borderId="3" xfId="0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vertical="center" wrapText="1"/>
    </xf>
    <xf numFmtId="166" fontId="0" fillId="0" borderId="0" xfId="0" applyNumberFormat="1" applyAlignment="1">
      <alignment horizontal="left" vertical="top"/>
    </xf>
    <xf numFmtId="166" fontId="0" fillId="0" borderId="0" xfId="0" applyNumberFormat="1" applyAlignment="1">
      <alignment vertical="top"/>
    </xf>
    <xf numFmtId="166" fontId="0" fillId="0" borderId="0" xfId="0" applyNumberForma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/>
    <xf numFmtId="167" fontId="1" fillId="2" borderId="2" xfId="0" applyNumberFormat="1" applyFont="1" applyFill="1" applyBorder="1" applyAlignment="1">
      <alignment horizontal="center" vertical="top" wrapText="1"/>
    </xf>
    <xf numFmtId="167" fontId="1" fillId="2" borderId="1" xfId="0" applyNumberFormat="1" applyFont="1" applyFill="1" applyBorder="1" applyAlignment="1">
      <alignment horizontal="center" vertical="center" wrapText="1"/>
    </xf>
    <xf numFmtId="167" fontId="1" fillId="2" borderId="2" xfId="0" applyNumberFormat="1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 applyProtection="1">
      <alignment horizontal="center" vertical="center" wrapText="1"/>
      <protection locked="0"/>
    </xf>
    <xf numFmtId="165" fontId="0" fillId="3" borderId="2" xfId="0" applyNumberFormat="1" applyFill="1" applyBorder="1" applyAlignment="1" applyProtection="1">
      <alignment horizontal="center" vertical="center" wrapText="1"/>
      <protection locked="0"/>
    </xf>
    <xf numFmtId="165" fontId="0" fillId="3" borderId="14" xfId="0" applyNumberFormat="1" applyFill="1" applyBorder="1" applyAlignment="1" applyProtection="1">
      <alignment horizontal="center" vertical="center" wrapText="1"/>
      <protection locked="0"/>
    </xf>
    <xf numFmtId="9" fontId="0" fillId="3" borderId="9" xfId="0" applyNumberFormat="1" applyFill="1" applyBorder="1" applyProtection="1">
      <protection locked="0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center" vertical="top"/>
    </xf>
    <xf numFmtId="0" fontId="0" fillId="0" borderId="14" xfId="0" applyFill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left" vertical="top"/>
    </xf>
    <xf numFmtId="0" fontId="1" fillId="4" borderId="16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1" fillId="0" borderId="0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1" fillId="0" borderId="1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750884</xdr:colOff>
      <xdr:row>3</xdr:row>
      <xdr:rowOff>82607</xdr:rowOff>
    </xdr:from>
    <xdr:to>
      <xdr:col>3</xdr:col>
      <xdr:colOff>1894704</xdr:colOff>
      <xdr:row>3</xdr:row>
      <xdr:rowOff>1216013</xdr:rowOff>
    </xdr:to>
    <xdr:pic>
      <xdr:nvPicPr>
        <xdr:cNvPr id="2" name="Obrázek 1" descr="http://www.speed-press.cz/foto/foto7/detail/700444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3784" y="1368482"/>
          <a:ext cx="1143820" cy="11334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683992</xdr:colOff>
      <xdr:row>10</xdr:row>
      <xdr:rowOff>318102</xdr:rowOff>
    </xdr:from>
    <xdr:to>
      <xdr:col>3</xdr:col>
      <xdr:colOff>1935284</xdr:colOff>
      <xdr:row>11</xdr:row>
      <xdr:rowOff>1229253</xdr:rowOff>
    </xdr:to>
    <xdr:pic>
      <xdr:nvPicPr>
        <xdr:cNvPr id="3" name="Obrázek 2" descr="http://www.speed-press.cz/foto/foto6/velke/601502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6892" y="8090502"/>
          <a:ext cx="1251292" cy="1244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511437</xdr:colOff>
      <xdr:row>16</xdr:row>
      <xdr:rowOff>194494</xdr:rowOff>
    </xdr:from>
    <xdr:to>
      <xdr:col>3</xdr:col>
      <xdr:colOff>2216719</xdr:colOff>
      <xdr:row>17</xdr:row>
      <xdr:rowOff>956494</xdr:rowOff>
    </xdr:to>
    <xdr:pic>
      <xdr:nvPicPr>
        <xdr:cNvPr id="4" name="Obrázek 3" descr="USB UNITY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4337" y="13024669"/>
          <a:ext cx="1705282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663864</xdr:colOff>
      <xdr:row>12</xdr:row>
      <xdr:rowOff>191471</xdr:rowOff>
    </xdr:from>
    <xdr:to>
      <xdr:col>3</xdr:col>
      <xdr:colOff>1939234</xdr:colOff>
      <xdr:row>13</xdr:row>
      <xdr:rowOff>1193460</xdr:rowOff>
    </xdr:to>
    <xdr:pic>
      <xdr:nvPicPr>
        <xdr:cNvPr id="5" name="Obrázek 4" descr="http://www.speed-press.cz/foto/foto5/detail/505801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 flipV="1">
          <a:off x="8620579" y="9713131"/>
          <a:ext cx="1287739" cy="12753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842330</xdr:colOff>
      <xdr:row>18</xdr:row>
      <xdr:rowOff>276945</xdr:rowOff>
    </xdr:from>
    <xdr:to>
      <xdr:col>3</xdr:col>
      <xdr:colOff>2410592</xdr:colOff>
      <xdr:row>19</xdr:row>
      <xdr:rowOff>1085850</xdr:rowOff>
    </xdr:to>
    <xdr:pic>
      <xdr:nvPicPr>
        <xdr:cNvPr id="6" name="ImageBoxCurrentImage" descr="http://www.vela.cz/obrazky/20058-01-8c6e7d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05230" y="14564445"/>
          <a:ext cx="1568262" cy="1113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224491</xdr:colOff>
      <xdr:row>6</xdr:row>
      <xdr:rowOff>221563</xdr:rowOff>
    </xdr:from>
    <xdr:to>
      <xdr:col>3</xdr:col>
      <xdr:colOff>1250597</xdr:colOff>
      <xdr:row>7</xdr:row>
      <xdr:rowOff>1152218</xdr:rowOff>
    </xdr:to>
    <xdr:pic>
      <xdr:nvPicPr>
        <xdr:cNvPr id="13" name="Obrázek 12" descr="https://www.papirnictvipavlik.cz/content/images/product/default/3615.jp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0205" y="4326384"/>
          <a:ext cx="1026106" cy="12368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729643</xdr:colOff>
      <xdr:row>4</xdr:row>
      <xdr:rowOff>29815</xdr:rowOff>
    </xdr:from>
    <xdr:to>
      <xdr:col>3</xdr:col>
      <xdr:colOff>1869621</xdr:colOff>
      <xdr:row>5</xdr:row>
      <xdr:rowOff>1063709</xdr:rowOff>
    </xdr:to>
    <xdr:pic>
      <xdr:nvPicPr>
        <xdr:cNvPr id="14" name="Obrázek 13" descr="https://www.papirnictvipavlik.cz/content/images/product/default/3615.jp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92543" y="2782540"/>
          <a:ext cx="1139978" cy="13767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1138097</xdr:colOff>
      <xdr:row>7</xdr:row>
      <xdr:rowOff>419100</xdr:rowOff>
    </xdr:from>
    <xdr:to>
      <xdr:col>3</xdr:col>
      <xdr:colOff>2705100</xdr:colOff>
      <xdr:row>7</xdr:row>
      <xdr:rowOff>1013036</xdr:rowOff>
    </xdr:to>
    <xdr:pic>
      <xdr:nvPicPr>
        <xdr:cNvPr id="16" name="Obrázek 15" descr="https://www.papirnictvipavlik.cz/content/images/product/original/3418.jp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8822" y="5238750"/>
          <a:ext cx="1567003" cy="5939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844960</xdr:colOff>
      <xdr:row>44</xdr:row>
      <xdr:rowOff>210048</xdr:rowOff>
    </xdr:from>
    <xdr:to>
      <xdr:col>3</xdr:col>
      <xdr:colOff>2102260</xdr:colOff>
      <xdr:row>45</xdr:row>
      <xdr:rowOff>1115830</xdr:rowOff>
    </xdr:to>
    <xdr:pic>
      <xdr:nvPicPr>
        <xdr:cNvPr id="18" name="Obrázek 17" descr="https://www.reklamnitasky.cz/shop/wp-content/uploads/2015/07/BS-Glas-Klasik-blau-15x8x40.jpg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5685" y="35119173"/>
          <a:ext cx="1257300" cy="1258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762681</xdr:colOff>
      <xdr:row>26</xdr:row>
      <xdr:rowOff>102109</xdr:rowOff>
    </xdr:from>
    <xdr:to>
      <xdr:col>3</xdr:col>
      <xdr:colOff>1943099</xdr:colOff>
      <xdr:row>27</xdr:row>
      <xdr:rowOff>954375</xdr:rowOff>
    </xdr:to>
    <xdr:pic>
      <xdr:nvPicPr>
        <xdr:cNvPr id="19" name="placka-3" descr="placka_3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3406" y="21476209"/>
          <a:ext cx="1180418" cy="11951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861134</xdr:colOff>
      <xdr:row>24</xdr:row>
      <xdr:rowOff>106139</xdr:rowOff>
    </xdr:from>
    <xdr:to>
      <xdr:col>3</xdr:col>
      <xdr:colOff>2048980</xdr:colOff>
      <xdr:row>25</xdr:row>
      <xdr:rowOff>840809</xdr:rowOff>
    </xdr:to>
    <xdr:pic>
      <xdr:nvPicPr>
        <xdr:cNvPr id="20" name="Obrázek 19" descr="Image result for placky se špendlíkem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1859" y="20070539"/>
          <a:ext cx="1187846" cy="10489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739482</xdr:colOff>
      <xdr:row>29</xdr:row>
      <xdr:rowOff>28347</xdr:rowOff>
    </xdr:from>
    <xdr:to>
      <xdr:col>3</xdr:col>
      <xdr:colOff>1911414</xdr:colOff>
      <xdr:row>29</xdr:row>
      <xdr:rowOff>1194207</xdr:rowOff>
    </xdr:to>
    <xdr:pic>
      <xdr:nvPicPr>
        <xdr:cNvPr id="21" name="Obrázek 20" descr="https://www.reklamnitechnologie.cz/images-cache/600n/11376-hrnek-kovovy-bily-340-ml-plechacek-s-cernym-lemem-sublimace-01-282e5ba9e9f658c23f4ef50c7f3f86490467afe1.jpg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0207" y="23174097"/>
          <a:ext cx="1171932" cy="11676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29824</xdr:colOff>
      <xdr:row>31</xdr:row>
      <xdr:rowOff>38100</xdr:rowOff>
    </xdr:from>
    <xdr:to>
      <xdr:col>3</xdr:col>
      <xdr:colOff>2553968</xdr:colOff>
      <xdr:row>31</xdr:row>
      <xdr:rowOff>827999</xdr:rowOff>
    </xdr:to>
    <xdr:pic>
      <xdr:nvPicPr>
        <xdr:cNvPr id="22" name="TB_Image" descr="Dřevěné kuličkové pero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0549" y="24955500"/>
          <a:ext cx="2524144" cy="789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86021</xdr:colOff>
      <xdr:row>15</xdr:row>
      <xdr:rowOff>167061</xdr:rowOff>
    </xdr:from>
    <xdr:to>
      <xdr:col>3</xdr:col>
      <xdr:colOff>981659</xdr:colOff>
      <xdr:row>15</xdr:row>
      <xdr:rowOff>1064853</xdr:rowOff>
    </xdr:to>
    <xdr:pic>
      <xdr:nvPicPr>
        <xdr:cNvPr id="23" name="Obrázek 22" descr="Držák PopSocket (s vlastním potiskem)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98495" y="9021423"/>
          <a:ext cx="895638" cy="897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315686</xdr:colOff>
      <xdr:row>63</xdr:row>
      <xdr:rowOff>76203</xdr:rowOff>
    </xdr:from>
    <xdr:to>
      <xdr:col>3</xdr:col>
      <xdr:colOff>2482447</xdr:colOff>
      <xdr:row>63</xdr:row>
      <xdr:rowOff>775726</xdr:rowOff>
    </xdr:to>
    <xdr:pic>
      <xdr:nvPicPr>
        <xdr:cNvPr id="25" name="ImageBoxCurrentImage" descr="http://www.vela.cz/obrazky/v7682_00_a-ce632a.jpg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544" r="34315"/>
        <a:stretch/>
      </xdr:blipFill>
      <xdr:spPr bwMode="auto">
        <a:xfrm rot="5400000">
          <a:off x="10660030" y="49263109"/>
          <a:ext cx="699523" cy="21667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162831</xdr:colOff>
      <xdr:row>33</xdr:row>
      <xdr:rowOff>247650</xdr:rowOff>
    </xdr:from>
    <xdr:to>
      <xdr:col>3</xdr:col>
      <xdr:colOff>2392661</xdr:colOff>
      <xdr:row>33</xdr:row>
      <xdr:rowOff>1024054</xdr:rowOff>
    </xdr:to>
    <xdr:pic>
      <xdr:nvPicPr>
        <xdr:cNvPr id="26" name="ImageBoxCurrentImage" descr="http://www.vela.cz/obrazky/veno_pen_3_red-8f7998.jpg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3556" y="26527125"/>
          <a:ext cx="2229830" cy="776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221454</xdr:colOff>
      <xdr:row>36</xdr:row>
      <xdr:rowOff>134257</xdr:rowOff>
    </xdr:from>
    <xdr:to>
      <xdr:col>3</xdr:col>
      <xdr:colOff>1857375</xdr:colOff>
      <xdr:row>37</xdr:row>
      <xdr:rowOff>726493</xdr:rowOff>
    </xdr:to>
    <xdr:pic>
      <xdr:nvPicPr>
        <xdr:cNvPr id="28" name="Obrázek 27" descr="This is the product title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398" t="26299" r="398" b="21421"/>
        <a:stretch/>
      </xdr:blipFill>
      <xdr:spPr bwMode="auto">
        <a:xfrm>
          <a:off x="8184354" y="28233007"/>
          <a:ext cx="1635921" cy="9732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246176</xdr:colOff>
      <xdr:row>35</xdr:row>
      <xdr:rowOff>324814</xdr:rowOff>
    </xdr:from>
    <xdr:to>
      <xdr:col>3</xdr:col>
      <xdr:colOff>2438399</xdr:colOff>
      <xdr:row>35</xdr:row>
      <xdr:rowOff>609596</xdr:rowOff>
    </xdr:to>
    <xdr:pic>
      <xdr:nvPicPr>
        <xdr:cNvPr id="24" name="Obrázek 23" descr="https://www.aaapera.cz/obrazky-soubory/tol-01-2f612.jpg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6901" y="28156864"/>
          <a:ext cx="2192223" cy="284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493478</xdr:colOff>
      <xdr:row>38</xdr:row>
      <xdr:rowOff>263638</xdr:rowOff>
    </xdr:from>
    <xdr:to>
      <xdr:col>3</xdr:col>
      <xdr:colOff>1967598</xdr:colOff>
      <xdr:row>39</xdr:row>
      <xdr:rowOff>1033012</xdr:rowOff>
    </xdr:to>
    <xdr:pic>
      <xdr:nvPicPr>
        <xdr:cNvPr id="27" name="Obrázek 26" descr="Image result for šňůrka na krk sublimační tisk&quot;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412"/>
        <a:stretch/>
      </xdr:blipFill>
      <xdr:spPr bwMode="auto">
        <a:xfrm>
          <a:off x="10104203" y="30905563"/>
          <a:ext cx="1474120" cy="1159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722312</xdr:colOff>
      <xdr:row>46</xdr:row>
      <xdr:rowOff>222023</xdr:rowOff>
    </xdr:from>
    <xdr:to>
      <xdr:col>3</xdr:col>
      <xdr:colOff>2151062</xdr:colOff>
      <xdr:row>47</xdr:row>
      <xdr:rowOff>869269</xdr:rowOff>
    </xdr:to>
    <xdr:pic>
      <xdr:nvPicPr>
        <xdr:cNvPr id="29" name="Obrázek 28" descr="Image result for taška s kroucenými uchy&quot;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33037" y="36778973"/>
          <a:ext cx="1428750" cy="10663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896485</xdr:colOff>
      <xdr:row>42</xdr:row>
      <xdr:rowOff>78778</xdr:rowOff>
    </xdr:from>
    <xdr:to>
      <xdr:col>3</xdr:col>
      <xdr:colOff>1977571</xdr:colOff>
      <xdr:row>43</xdr:row>
      <xdr:rowOff>865331</xdr:rowOff>
    </xdr:to>
    <xdr:pic>
      <xdr:nvPicPr>
        <xdr:cNvPr id="30" name="lightboxImage" descr="https://www.packshop.cz/web/document/zbozi_img/70906-web-78532.jpg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7210" y="33568678"/>
          <a:ext cx="1081086" cy="11866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842849</xdr:colOff>
      <xdr:row>48</xdr:row>
      <xdr:rowOff>211247</xdr:rowOff>
    </xdr:from>
    <xdr:to>
      <xdr:col>3</xdr:col>
      <xdr:colOff>1922236</xdr:colOff>
      <xdr:row>49</xdr:row>
      <xdr:rowOff>1152010</xdr:rowOff>
    </xdr:to>
    <xdr:pic>
      <xdr:nvPicPr>
        <xdr:cNvPr id="31" name="Obrázek 30" descr="Papírová taška modrá, kroucené ucho, 32x13x42,5 cm (1)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3574" y="38263622"/>
          <a:ext cx="1079387" cy="13122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819512</xdr:colOff>
      <xdr:row>50</xdr:row>
      <xdr:rowOff>155239</xdr:rowOff>
    </xdr:from>
    <xdr:to>
      <xdr:col>3</xdr:col>
      <xdr:colOff>2058174</xdr:colOff>
      <xdr:row>51</xdr:row>
      <xdr:rowOff>1038567</xdr:rowOff>
    </xdr:to>
    <xdr:pic>
      <xdr:nvPicPr>
        <xdr:cNvPr id="34" name="Obrázek 33" descr="http://www.speed-press.cz/foto/foto6/detail/601332.jpg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0237" y="39864964"/>
          <a:ext cx="1238662" cy="12357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825046</xdr:colOff>
      <xdr:row>52</xdr:row>
      <xdr:rowOff>208151</xdr:rowOff>
    </xdr:from>
    <xdr:to>
      <xdr:col>3</xdr:col>
      <xdr:colOff>1967593</xdr:colOff>
      <xdr:row>53</xdr:row>
      <xdr:rowOff>979522</xdr:rowOff>
    </xdr:to>
    <xdr:pic>
      <xdr:nvPicPr>
        <xdr:cNvPr id="36" name="Obrázek 35" descr="Large/Carry 901 Nákupní taška unisex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5771" y="41375201"/>
          <a:ext cx="1142547" cy="11428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587736</xdr:colOff>
      <xdr:row>54</xdr:row>
      <xdr:rowOff>68802</xdr:rowOff>
    </xdr:from>
    <xdr:to>
      <xdr:col>3</xdr:col>
      <xdr:colOff>1952158</xdr:colOff>
      <xdr:row>55</xdr:row>
      <xdr:rowOff>1106644</xdr:rowOff>
    </xdr:to>
    <xdr:pic>
      <xdr:nvPicPr>
        <xdr:cNvPr id="39" name="mainImage" descr="http://images.toscana-database.eu/writeperm/ProductsFolders1/1/products/5572/213/127040-432.jpg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8461" y="42740802"/>
          <a:ext cx="1364422" cy="13616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777725</xdr:colOff>
      <xdr:row>22</xdr:row>
      <xdr:rowOff>122508</xdr:rowOff>
    </xdr:from>
    <xdr:to>
      <xdr:col>3</xdr:col>
      <xdr:colOff>1857375</xdr:colOff>
      <xdr:row>23</xdr:row>
      <xdr:rowOff>876898</xdr:rowOff>
    </xdr:to>
    <xdr:pic>
      <xdr:nvPicPr>
        <xdr:cNvPr id="40" name="Obrázek 39" descr="Káča ”Top”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0625" y="17924733"/>
          <a:ext cx="1079650" cy="1078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743717</xdr:colOff>
      <xdr:row>56</xdr:row>
      <xdr:rowOff>234956</xdr:rowOff>
    </xdr:from>
    <xdr:to>
      <xdr:col>3</xdr:col>
      <xdr:colOff>1799421</xdr:colOff>
      <xdr:row>57</xdr:row>
      <xdr:rowOff>1155830</xdr:rowOff>
    </xdr:to>
    <xdr:pic>
      <xdr:nvPicPr>
        <xdr:cNvPr id="41" name="Obrázek 40" descr="Image result for payper tričko dámské&quot;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54442" y="44459531"/>
          <a:ext cx="1055704" cy="1311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621253</xdr:colOff>
      <xdr:row>60</xdr:row>
      <xdr:rowOff>136749</xdr:rowOff>
    </xdr:from>
    <xdr:to>
      <xdr:col>3</xdr:col>
      <xdr:colOff>1863899</xdr:colOff>
      <xdr:row>61</xdr:row>
      <xdr:rowOff>1260319</xdr:rowOff>
    </xdr:to>
    <xdr:pic>
      <xdr:nvPicPr>
        <xdr:cNvPr id="42" name="detail_src_magnifying_small" descr="Pánské tričko SUNRISE PAYPER 4-5XL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31978" y="47980824"/>
          <a:ext cx="1242646" cy="1533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469432</xdr:colOff>
      <xdr:row>58</xdr:row>
      <xdr:rowOff>284599</xdr:rowOff>
    </xdr:from>
    <xdr:to>
      <xdr:col>3</xdr:col>
      <xdr:colOff>1962268</xdr:colOff>
      <xdr:row>59</xdr:row>
      <xdr:rowOff>1395847</xdr:rowOff>
    </xdr:to>
    <xdr:pic>
      <xdr:nvPicPr>
        <xdr:cNvPr id="44" name="Obrázek 43" descr="Dětské tričko Sunset modrá královská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0157" y="46261774"/>
          <a:ext cx="1492836" cy="14922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459400</xdr:colOff>
      <xdr:row>40</xdr:row>
      <xdr:rowOff>96577</xdr:rowOff>
    </xdr:from>
    <xdr:to>
      <xdr:col>3</xdr:col>
      <xdr:colOff>2219744</xdr:colOff>
      <xdr:row>41</xdr:row>
      <xdr:rowOff>927415</xdr:rowOff>
    </xdr:to>
    <xdr:pic>
      <xdr:nvPicPr>
        <xdr:cNvPr id="45" name="Obrázek 44" descr="Image result for špunty do uší&quot;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70125" y="32252977"/>
          <a:ext cx="1760344" cy="1173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223936</xdr:colOff>
      <xdr:row>20</xdr:row>
      <xdr:rowOff>242765</xdr:rowOff>
    </xdr:from>
    <xdr:to>
      <xdr:col>3</xdr:col>
      <xdr:colOff>2313900</xdr:colOff>
      <xdr:row>21</xdr:row>
      <xdr:rowOff>1497133</xdr:rowOff>
    </xdr:to>
    <xdr:pic>
      <xdr:nvPicPr>
        <xdr:cNvPr id="38" name="productImgDefault" descr="Κούπα Panthony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21" b="12387"/>
        <a:stretch/>
      </xdr:blipFill>
      <xdr:spPr bwMode="auto">
        <a:xfrm>
          <a:off x="9834661" y="16416215"/>
          <a:ext cx="2089964" cy="15591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584220</xdr:colOff>
      <xdr:row>9</xdr:row>
      <xdr:rowOff>109500</xdr:rowOff>
    </xdr:from>
    <xdr:to>
      <xdr:col>3</xdr:col>
      <xdr:colOff>2048074</xdr:colOff>
      <xdr:row>9</xdr:row>
      <xdr:rowOff>1272046</xdr:rowOff>
    </xdr:to>
    <xdr:pic>
      <xdr:nvPicPr>
        <xdr:cNvPr id="46" name="Obrázek 45" descr="https://cdn11.bigcommerce.com/s-jnrtpr8ad3/images/stencil/1280x1280/products/31420/171035/Vision_szemuvegtorlo_kendo_AP809335__07440.1535396611.jpg?c=2&amp;imbypass=on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7120" y="6367425"/>
          <a:ext cx="1463854" cy="1162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1184314</xdr:colOff>
      <xdr:row>15</xdr:row>
      <xdr:rowOff>361950</xdr:rowOff>
    </xdr:from>
    <xdr:to>
      <xdr:col>3</xdr:col>
      <xdr:colOff>1838447</xdr:colOff>
      <xdr:row>15</xdr:row>
      <xdr:rowOff>1231636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0687263" y="11509201"/>
          <a:ext cx="869686" cy="654133"/>
        </a:xfrm>
        <a:prstGeom prst="rect">
          <a:avLst/>
        </a:prstGeom>
      </xdr:spPr>
    </xdr:pic>
    <xdr:clientData/>
  </xdr:twoCellAnchor>
  <xdr:twoCellAnchor editAs="oneCell">
    <xdr:from>
      <xdr:col>3</xdr:col>
      <xdr:colOff>2043881</xdr:colOff>
      <xdr:row>15</xdr:row>
      <xdr:rowOff>368168</xdr:rowOff>
    </xdr:from>
    <xdr:to>
      <xdr:col>3</xdr:col>
      <xdr:colOff>2705099</xdr:colOff>
      <xdr:row>15</xdr:row>
      <xdr:rowOff>1254571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1542013" y="11520236"/>
          <a:ext cx="886403" cy="6612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abSelected="1" zoomScaleNormal="100" workbookViewId="0">
      <pane ySplit="2" topLeftCell="A3" activePane="bottomLeft" state="frozen"/>
      <selection pane="bottomLeft" activeCell="F4" sqref="F4"/>
    </sheetView>
  </sheetViews>
  <sheetFormatPr defaultRowHeight="15" x14ac:dyDescent="0.25"/>
  <cols>
    <col min="1" max="1" width="7.85546875" style="1" customWidth="1"/>
    <col min="2" max="2" width="25.5703125" style="2" customWidth="1"/>
    <col min="3" max="3" width="59.85546875" style="2" customWidth="1"/>
    <col min="4" max="4" width="42" style="2" customWidth="1"/>
    <col min="5" max="5" width="21.7109375" style="3" customWidth="1"/>
    <col min="6" max="7" width="21.7109375" style="2" customWidth="1"/>
    <col min="8" max="8" width="61.42578125" customWidth="1"/>
  </cols>
  <sheetData>
    <row r="1" spans="1:8" ht="27" customHeight="1" thickBot="1" x14ac:dyDescent="0.3">
      <c r="A1" s="63" t="s">
        <v>46</v>
      </c>
      <c r="B1" s="63"/>
      <c r="C1" s="63"/>
      <c r="D1" s="63"/>
      <c r="E1" s="63"/>
      <c r="F1" s="63"/>
      <c r="G1" s="63"/>
      <c r="H1" s="63"/>
    </row>
    <row r="2" spans="1:8" ht="68.25" customHeight="1" x14ac:dyDescent="0.25">
      <c r="A2" s="11" t="s">
        <v>1</v>
      </c>
      <c r="B2" s="5" t="s">
        <v>2</v>
      </c>
      <c r="C2" s="5" t="s">
        <v>0</v>
      </c>
      <c r="D2" s="18" t="s">
        <v>34</v>
      </c>
      <c r="E2" s="19" t="s">
        <v>74</v>
      </c>
      <c r="F2" s="4" t="s">
        <v>75</v>
      </c>
      <c r="G2" s="4" t="s">
        <v>75</v>
      </c>
      <c r="H2" s="12" t="s">
        <v>73</v>
      </c>
    </row>
    <row r="3" spans="1:8" ht="22.5" customHeight="1" x14ac:dyDescent="0.25">
      <c r="A3" s="39">
        <v>1</v>
      </c>
      <c r="B3" s="34" t="s">
        <v>43</v>
      </c>
      <c r="C3" s="65" t="s">
        <v>50</v>
      </c>
      <c r="D3" s="64"/>
      <c r="E3" s="38">
        <v>1500</v>
      </c>
      <c r="F3" s="28">
        <v>50</v>
      </c>
      <c r="G3" s="28">
        <v>100</v>
      </c>
      <c r="H3" s="13"/>
    </row>
    <row r="4" spans="1:8" ht="115.5" customHeight="1" x14ac:dyDescent="0.25">
      <c r="A4" s="39"/>
      <c r="B4" s="34"/>
      <c r="C4" s="65"/>
      <c r="D4" s="64"/>
      <c r="E4" s="38"/>
      <c r="F4" s="30"/>
      <c r="G4" s="30"/>
      <c r="H4" s="14">
        <f>(E3/(F3+G3)*F3*F4)+(E3/(F3+G3)*G3*G4)</f>
        <v>0</v>
      </c>
    </row>
    <row r="5" spans="1:8" ht="27" customHeight="1" x14ac:dyDescent="0.25">
      <c r="A5" s="39">
        <v>2</v>
      </c>
      <c r="B5" s="34" t="s">
        <v>16</v>
      </c>
      <c r="C5" s="35" t="s">
        <v>51</v>
      </c>
      <c r="D5" s="36"/>
      <c r="E5" s="37">
        <v>60000</v>
      </c>
      <c r="F5" s="27">
        <v>500</v>
      </c>
      <c r="G5" s="27">
        <v>1000</v>
      </c>
      <c r="H5" s="13"/>
    </row>
    <row r="6" spans="1:8" ht="91.5" customHeight="1" x14ac:dyDescent="0.25">
      <c r="A6" s="39"/>
      <c r="B6" s="34"/>
      <c r="C6" s="35"/>
      <c r="D6" s="36"/>
      <c r="E6" s="37"/>
      <c r="F6" s="30"/>
      <c r="G6" s="30"/>
      <c r="H6" s="14">
        <f>(E5/(F5+G5)*F5*F6)+(E5/(F5+G5)*G5*G6)</f>
        <v>0</v>
      </c>
    </row>
    <row r="7" spans="1:8" ht="24" customHeight="1" x14ac:dyDescent="0.25">
      <c r="A7" s="39">
        <v>3</v>
      </c>
      <c r="B7" s="34" t="s">
        <v>17</v>
      </c>
      <c r="C7" s="35" t="s">
        <v>52</v>
      </c>
      <c r="D7" s="36"/>
      <c r="E7" s="38">
        <v>30000</v>
      </c>
      <c r="F7" s="29">
        <v>500</v>
      </c>
      <c r="G7" s="29">
        <v>1000</v>
      </c>
      <c r="H7" s="13"/>
    </row>
    <row r="8" spans="1:8" ht="118.5" customHeight="1" x14ac:dyDescent="0.25">
      <c r="A8" s="39"/>
      <c r="B8" s="34"/>
      <c r="C8" s="35"/>
      <c r="D8" s="36"/>
      <c r="E8" s="38"/>
      <c r="F8" s="30"/>
      <c r="G8" s="30"/>
      <c r="H8" s="14">
        <f>(E7/(F7+G7)*F7*F8)+(E7/(F7+G7)*G7*G8)</f>
        <v>0</v>
      </c>
    </row>
    <row r="9" spans="1:8" x14ac:dyDescent="0.25">
      <c r="A9" s="39">
        <v>4</v>
      </c>
      <c r="B9" s="34" t="s">
        <v>32</v>
      </c>
      <c r="C9" s="35" t="s">
        <v>35</v>
      </c>
      <c r="D9" s="36"/>
      <c r="E9" s="38">
        <v>1500</v>
      </c>
      <c r="F9" s="28">
        <v>50</v>
      </c>
      <c r="G9" s="28">
        <v>100</v>
      </c>
      <c r="H9" s="13"/>
    </row>
    <row r="10" spans="1:8" ht="119.25" customHeight="1" x14ac:dyDescent="0.25">
      <c r="A10" s="39"/>
      <c r="B10" s="34"/>
      <c r="C10" s="35"/>
      <c r="D10" s="36"/>
      <c r="E10" s="38"/>
      <c r="F10" s="30"/>
      <c r="G10" s="30"/>
      <c r="H10" s="14">
        <f>(E9/(F9+G9)*F9*F10)+(E9/(F9+G9)*G9*G10)</f>
        <v>0</v>
      </c>
    </row>
    <row r="11" spans="1:8" ht="26.25" customHeight="1" x14ac:dyDescent="0.25">
      <c r="A11" s="39">
        <v>5</v>
      </c>
      <c r="B11" s="34" t="s">
        <v>8</v>
      </c>
      <c r="C11" s="35" t="s">
        <v>53</v>
      </c>
      <c r="D11" s="41"/>
      <c r="E11" s="38">
        <v>1920</v>
      </c>
      <c r="F11" s="28">
        <v>10</v>
      </c>
      <c r="G11" s="28">
        <v>50</v>
      </c>
      <c r="H11" s="13"/>
    </row>
    <row r="12" spans="1:8" ht="111" customHeight="1" x14ac:dyDescent="0.25">
      <c r="A12" s="39"/>
      <c r="B12" s="34"/>
      <c r="C12" s="35"/>
      <c r="D12" s="41"/>
      <c r="E12" s="38"/>
      <c r="F12" s="31"/>
      <c r="G12" s="31"/>
      <c r="H12" s="14">
        <f>(E11/(F11+G11)*F11*F12)+(E11/(F11+G11)*G11*G12)</f>
        <v>0</v>
      </c>
    </row>
    <row r="13" spans="1:8" ht="22.5" customHeight="1" x14ac:dyDescent="0.25">
      <c r="A13" s="39">
        <v>6</v>
      </c>
      <c r="B13" s="34" t="s">
        <v>7</v>
      </c>
      <c r="C13" s="35" t="s">
        <v>54</v>
      </c>
      <c r="D13" s="36"/>
      <c r="E13" s="38">
        <v>4800</v>
      </c>
      <c r="F13" s="28">
        <v>50</v>
      </c>
      <c r="G13" s="28">
        <v>100</v>
      </c>
      <c r="H13" s="13"/>
    </row>
    <row r="14" spans="1:8" ht="108.75" customHeight="1" x14ac:dyDescent="0.25">
      <c r="A14" s="39"/>
      <c r="B14" s="34"/>
      <c r="C14" s="35"/>
      <c r="D14" s="36"/>
      <c r="E14" s="38"/>
      <c r="F14" s="31"/>
      <c r="G14" s="31"/>
      <c r="H14" s="14">
        <f>(E13/(F13+G13)*F13*F14)+(E13/(F13+G13)*G13*G14)</f>
        <v>0</v>
      </c>
    </row>
    <row r="15" spans="1:8" ht="26.25" customHeight="1" x14ac:dyDescent="0.25">
      <c r="A15" s="39">
        <v>7</v>
      </c>
      <c r="B15" s="34" t="s">
        <v>25</v>
      </c>
      <c r="C15" s="35" t="s">
        <v>36</v>
      </c>
      <c r="D15" s="36"/>
      <c r="E15" s="38">
        <v>9600</v>
      </c>
      <c r="F15" s="28">
        <v>100</v>
      </c>
      <c r="G15" s="28">
        <v>500</v>
      </c>
      <c r="H15" s="13"/>
    </row>
    <row r="16" spans="1:8" ht="103.5" customHeight="1" x14ac:dyDescent="0.25">
      <c r="A16" s="39"/>
      <c r="B16" s="34"/>
      <c r="C16" s="35"/>
      <c r="D16" s="36"/>
      <c r="E16" s="38"/>
      <c r="F16" s="31"/>
      <c r="G16" s="31"/>
      <c r="H16" s="14">
        <f>(E15/(F15+G15)*F15*F16)+(E15/(F15+G15)*G15*G16)</f>
        <v>0</v>
      </c>
    </row>
    <row r="17" spans="1:8" ht="25.5" customHeight="1" x14ac:dyDescent="0.25">
      <c r="A17" s="39">
        <v>8</v>
      </c>
      <c r="B17" s="34" t="s">
        <v>15</v>
      </c>
      <c r="C17" s="35" t="s">
        <v>49</v>
      </c>
      <c r="D17" s="36"/>
      <c r="E17" s="38">
        <v>3900</v>
      </c>
      <c r="F17" s="28">
        <v>50</v>
      </c>
      <c r="G17" s="28">
        <v>100</v>
      </c>
      <c r="H17" s="13"/>
    </row>
    <row r="18" spans="1:8" ht="89.25" customHeight="1" x14ac:dyDescent="0.25">
      <c r="A18" s="39"/>
      <c r="B18" s="34"/>
      <c r="C18" s="35"/>
      <c r="D18" s="36"/>
      <c r="E18" s="38"/>
      <c r="F18" s="31"/>
      <c r="G18" s="31"/>
      <c r="H18" s="14">
        <f>(E17/(F17+G17)*F17*F18)+(E17/(F17+G17)*G17*G18)</f>
        <v>0</v>
      </c>
    </row>
    <row r="19" spans="1:8" ht="24" customHeight="1" x14ac:dyDescent="0.25">
      <c r="A19" s="39">
        <v>9</v>
      </c>
      <c r="B19" s="34" t="s">
        <v>18</v>
      </c>
      <c r="C19" s="35" t="s">
        <v>55</v>
      </c>
      <c r="D19" s="36"/>
      <c r="E19" s="40">
        <v>2100</v>
      </c>
      <c r="F19" s="28">
        <v>100</v>
      </c>
      <c r="G19" s="28">
        <v>250</v>
      </c>
      <c r="H19" s="13"/>
    </row>
    <row r="20" spans="1:8" ht="94.5" customHeight="1" x14ac:dyDescent="0.25">
      <c r="A20" s="39"/>
      <c r="B20" s="34"/>
      <c r="C20" s="35"/>
      <c r="D20" s="36"/>
      <c r="E20" s="40"/>
      <c r="F20" s="31"/>
      <c r="G20" s="31"/>
      <c r="H20" s="14">
        <f>(E19/(F19+G19)*F19*F20)+(E19/(F19+G19)*G19*G20)</f>
        <v>0</v>
      </c>
    </row>
    <row r="21" spans="1:8" ht="24" customHeight="1" x14ac:dyDescent="0.25">
      <c r="A21" s="39">
        <v>10</v>
      </c>
      <c r="B21" s="34" t="s">
        <v>33</v>
      </c>
      <c r="C21" s="35" t="s">
        <v>56</v>
      </c>
      <c r="D21" s="36"/>
      <c r="E21" s="38">
        <v>3900</v>
      </c>
      <c r="F21" s="28">
        <v>50</v>
      </c>
      <c r="G21" s="28">
        <v>100</v>
      </c>
      <c r="H21" s="13"/>
    </row>
    <row r="22" spans="1:8" ht="134.25" customHeight="1" x14ac:dyDescent="0.25">
      <c r="A22" s="39"/>
      <c r="B22" s="34"/>
      <c r="C22" s="35"/>
      <c r="D22" s="36"/>
      <c r="E22" s="38"/>
      <c r="F22" s="31"/>
      <c r="G22" s="31"/>
      <c r="H22" s="14">
        <f>(E21/(F21+G21)*F21*F22)+(E21/(F21+G21)*G21*G22)</f>
        <v>0</v>
      </c>
    </row>
    <row r="23" spans="1:8" ht="25.5" customHeight="1" x14ac:dyDescent="0.25">
      <c r="A23" s="39">
        <v>11</v>
      </c>
      <c r="B23" s="34" t="s">
        <v>19</v>
      </c>
      <c r="C23" s="35" t="s">
        <v>57</v>
      </c>
      <c r="D23" s="36"/>
      <c r="E23" s="38">
        <v>9600</v>
      </c>
      <c r="F23" s="28">
        <v>100</v>
      </c>
      <c r="G23" s="28">
        <v>500</v>
      </c>
      <c r="H23" s="13"/>
    </row>
    <row r="24" spans="1:8" ht="84" customHeight="1" x14ac:dyDescent="0.25">
      <c r="A24" s="39"/>
      <c r="B24" s="34"/>
      <c r="C24" s="35"/>
      <c r="D24" s="36"/>
      <c r="E24" s="38"/>
      <c r="F24" s="31"/>
      <c r="G24" s="31"/>
      <c r="H24" s="14">
        <f>(E23/(F23+G23)*F23*F24)+(E23/(F23+G23)*G23*G24)</f>
        <v>0</v>
      </c>
    </row>
    <row r="25" spans="1:8" ht="24.75" customHeight="1" x14ac:dyDescent="0.25">
      <c r="A25" s="39">
        <v>12</v>
      </c>
      <c r="B25" s="42" t="s">
        <v>45</v>
      </c>
      <c r="C25" s="35" t="s">
        <v>44</v>
      </c>
      <c r="D25" s="36"/>
      <c r="E25" s="40">
        <v>19200</v>
      </c>
      <c r="F25" s="28">
        <v>100</v>
      </c>
      <c r="G25" s="28">
        <v>500</v>
      </c>
      <c r="H25" s="13"/>
    </row>
    <row r="26" spans="1:8" ht="93" customHeight="1" x14ac:dyDescent="0.25">
      <c r="A26" s="39"/>
      <c r="B26" s="42"/>
      <c r="C26" s="35"/>
      <c r="D26" s="36"/>
      <c r="E26" s="40"/>
      <c r="F26" s="31"/>
      <c r="G26" s="31"/>
      <c r="H26" s="14">
        <f>(E25/(F25+G25)*F25*F26)+(E25/(F25+G25)*G25*G26)</f>
        <v>0</v>
      </c>
    </row>
    <row r="27" spans="1:8" ht="27" customHeight="1" x14ac:dyDescent="0.25">
      <c r="A27" s="39">
        <v>13</v>
      </c>
      <c r="B27" s="34" t="s">
        <v>5</v>
      </c>
      <c r="C27" s="35" t="s">
        <v>28</v>
      </c>
      <c r="D27" s="36"/>
      <c r="E27" s="40">
        <v>19200</v>
      </c>
      <c r="F27" s="28">
        <v>100</v>
      </c>
      <c r="G27" s="28">
        <v>500</v>
      </c>
      <c r="H27" s="13"/>
    </row>
    <row r="28" spans="1:8" ht="97.5" customHeight="1" x14ac:dyDescent="0.25">
      <c r="A28" s="39"/>
      <c r="B28" s="34"/>
      <c r="C28" s="35"/>
      <c r="D28" s="36"/>
      <c r="E28" s="40"/>
      <c r="F28" s="31"/>
      <c r="G28" s="31"/>
      <c r="H28" s="14">
        <f>(E27/(F27+G27)*F27*F28)+(E27/(F27+G27)*G27*G28)</f>
        <v>0</v>
      </c>
    </row>
    <row r="29" spans="1:8" ht="28.5" customHeight="1" x14ac:dyDescent="0.25">
      <c r="A29" s="39">
        <v>14</v>
      </c>
      <c r="B29" s="34" t="s">
        <v>14</v>
      </c>
      <c r="C29" s="35" t="s">
        <v>47</v>
      </c>
      <c r="D29" s="36"/>
      <c r="E29" s="40">
        <v>9900</v>
      </c>
      <c r="F29" s="28">
        <v>50</v>
      </c>
      <c r="G29" s="28">
        <v>100</v>
      </c>
      <c r="H29" s="13"/>
    </row>
    <row r="30" spans="1:8" ht="112.5" customHeight="1" x14ac:dyDescent="0.25">
      <c r="A30" s="39"/>
      <c r="B30" s="34"/>
      <c r="C30" s="35"/>
      <c r="D30" s="36"/>
      <c r="E30" s="40"/>
      <c r="F30" s="31"/>
      <c r="G30" s="31"/>
      <c r="H30" s="14">
        <f>(E29/(F29+G29)*F29*F30)+(E29/(F29+G29)*G29*G30)</f>
        <v>0</v>
      </c>
    </row>
    <row r="31" spans="1:8" ht="24.75" customHeight="1" x14ac:dyDescent="0.25">
      <c r="A31" s="39">
        <v>15</v>
      </c>
      <c r="B31" s="34" t="s">
        <v>20</v>
      </c>
      <c r="C31" s="35" t="s">
        <v>27</v>
      </c>
      <c r="D31" s="36"/>
      <c r="E31" s="40">
        <v>2100</v>
      </c>
      <c r="F31" s="28">
        <v>100</v>
      </c>
      <c r="G31" s="28">
        <v>250</v>
      </c>
      <c r="H31" s="13"/>
    </row>
    <row r="32" spans="1:8" ht="81" customHeight="1" x14ac:dyDescent="0.25">
      <c r="A32" s="39"/>
      <c r="B32" s="34"/>
      <c r="C32" s="35"/>
      <c r="D32" s="36"/>
      <c r="E32" s="40"/>
      <c r="F32" s="31"/>
      <c r="G32" s="31"/>
      <c r="H32" s="14">
        <f>(E31/(F31+G31)*F31*F32)+(E31/(F31+G31)*G31*G32)</f>
        <v>0</v>
      </c>
    </row>
    <row r="33" spans="1:8" ht="26.25" customHeight="1" x14ac:dyDescent="0.25">
      <c r="A33" s="39">
        <v>16</v>
      </c>
      <c r="B33" s="34" t="s">
        <v>30</v>
      </c>
      <c r="C33" s="35" t="s">
        <v>58</v>
      </c>
      <c r="D33" s="36"/>
      <c r="E33" s="40">
        <v>19200</v>
      </c>
      <c r="F33" s="28">
        <v>100</v>
      </c>
      <c r="G33" s="28">
        <v>500</v>
      </c>
      <c r="H33" s="13"/>
    </row>
    <row r="34" spans="1:8" ht="99.75" customHeight="1" x14ac:dyDescent="0.25">
      <c r="A34" s="39"/>
      <c r="B34" s="34"/>
      <c r="C34" s="35"/>
      <c r="D34" s="36"/>
      <c r="E34" s="40"/>
      <c r="F34" s="31"/>
      <c r="G34" s="31"/>
      <c r="H34" s="14">
        <f>(E33/(F33+G33)*F33*F34)+(E33/(F33+G33)*G33*G34)</f>
        <v>0</v>
      </c>
    </row>
    <row r="35" spans="1:8" ht="27" customHeight="1" x14ac:dyDescent="0.25">
      <c r="A35" s="39">
        <v>17</v>
      </c>
      <c r="B35" s="34" t="s">
        <v>3</v>
      </c>
      <c r="C35" s="35" t="s">
        <v>59</v>
      </c>
      <c r="D35" s="36"/>
      <c r="E35" s="40">
        <v>19200</v>
      </c>
      <c r="F35" s="28">
        <v>100</v>
      </c>
      <c r="G35" s="28">
        <v>500</v>
      </c>
      <c r="H35" s="13"/>
    </row>
    <row r="36" spans="1:8" ht="105" customHeight="1" x14ac:dyDescent="0.25">
      <c r="A36" s="39"/>
      <c r="B36" s="34"/>
      <c r="C36" s="35"/>
      <c r="D36" s="36"/>
      <c r="E36" s="40"/>
      <c r="F36" s="31"/>
      <c r="G36" s="31"/>
      <c r="H36" s="14">
        <f>(E35/(F35+G35)*F35*F36)+(E35/(F35+G35)*G35*G36)</f>
        <v>0</v>
      </c>
    </row>
    <row r="37" spans="1:8" ht="30" customHeight="1" x14ac:dyDescent="0.25">
      <c r="A37" s="39">
        <v>18</v>
      </c>
      <c r="B37" s="34" t="s">
        <v>31</v>
      </c>
      <c r="C37" s="35" t="s">
        <v>60</v>
      </c>
      <c r="D37" s="36"/>
      <c r="E37" s="40">
        <v>16100</v>
      </c>
      <c r="F37" s="28">
        <v>100</v>
      </c>
      <c r="G37" s="28">
        <v>250</v>
      </c>
      <c r="H37" s="13"/>
    </row>
    <row r="38" spans="1:8" ht="75.75" customHeight="1" x14ac:dyDescent="0.25">
      <c r="A38" s="39"/>
      <c r="B38" s="34"/>
      <c r="C38" s="35"/>
      <c r="D38" s="36"/>
      <c r="E38" s="40"/>
      <c r="F38" s="31"/>
      <c r="G38" s="31"/>
      <c r="H38" s="14">
        <f>(E37/(F37+G37)*F37*F38)+(E37/(F37+G37)*G37*G38)</f>
        <v>0</v>
      </c>
    </row>
    <row r="39" spans="1:8" ht="30.75" customHeight="1" x14ac:dyDescent="0.25">
      <c r="A39" s="39">
        <v>19</v>
      </c>
      <c r="B39" s="34" t="s">
        <v>6</v>
      </c>
      <c r="C39" s="35" t="s">
        <v>48</v>
      </c>
      <c r="D39" s="36"/>
      <c r="E39" s="40">
        <v>19200</v>
      </c>
      <c r="F39" s="28">
        <v>100</v>
      </c>
      <c r="G39" s="28">
        <v>500</v>
      </c>
      <c r="H39" s="13"/>
    </row>
    <row r="40" spans="1:8" ht="99.75" customHeight="1" x14ac:dyDescent="0.25">
      <c r="A40" s="39"/>
      <c r="B40" s="34"/>
      <c r="C40" s="35"/>
      <c r="D40" s="36"/>
      <c r="E40" s="40"/>
      <c r="F40" s="31"/>
      <c r="G40" s="31"/>
      <c r="H40" s="14">
        <f>(E39/(F39+G39)*F39*F40)+(E39/(F39+G39)*G39*G40)</f>
        <v>0</v>
      </c>
    </row>
    <row r="41" spans="1:8" ht="27" customHeight="1" x14ac:dyDescent="0.25">
      <c r="A41" s="39">
        <v>20</v>
      </c>
      <c r="B41" s="34" t="s">
        <v>21</v>
      </c>
      <c r="C41" s="35" t="s">
        <v>61</v>
      </c>
      <c r="D41" s="36"/>
      <c r="E41" s="40">
        <v>4800</v>
      </c>
      <c r="F41" s="28">
        <v>100</v>
      </c>
      <c r="G41" s="28">
        <v>500</v>
      </c>
      <c r="H41" s="13"/>
    </row>
    <row r="42" spans="1:8" ht="108" customHeight="1" x14ac:dyDescent="0.25">
      <c r="A42" s="39"/>
      <c r="B42" s="34"/>
      <c r="C42" s="35"/>
      <c r="D42" s="36"/>
      <c r="E42" s="40"/>
      <c r="F42" s="31"/>
      <c r="G42" s="31"/>
      <c r="H42" s="14">
        <f>(E41/(F41+G41)*F41*F42)+(E41/(F41+G41)*G41*G42)</f>
        <v>0</v>
      </c>
    </row>
    <row r="43" spans="1:8" ht="31.5" customHeight="1" x14ac:dyDescent="0.25">
      <c r="A43" s="39">
        <v>21</v>
      </c>
      <c r="B43" s="34" t="s">
        <v>9</v>
      </c>
      <c r="C43" s="35" t="s">
        <v>62</v>
      </c>
      <c r="D43" s="36"/>
      <c r="E43" s="40">
        <v>9900</v>
      </c>
      <c r="F43" s="28">
        <v>50</v>
      </c>
      <c r="G43" s="28">
        <v>100</v>
      </c>
      <c r="H43" s="13"/>
    </row>
    <row r="44" spans="1:8" ht="87.75" customHeight="1" x14ac:dyDescent="0.25">
      <c r="A44" s="39"/>
      <c r="B44" s="34"/>
      <c r="C44" s="35"/>
      <c r="D44" s="36"/>
      <c r="E44" s="40"/>
      <c r="F44" s="31"/>
      <c r="G44" s="31"/>
      <c r="H44" s="14">
        <f>(E43/(F43+G43)*F43*F44)+(E43/(F43+G43)*G43*G44)</f>
        <v>0</v>
      </c>
    </row>
    <row r="45" spans="1:8" ht="27.75" customHeight="1" x14ac:dyDescent="0.25">
      <c r="A45" s="39">
        <v>22</v>
      </c>
      <c r="B45" s="34" t="s">
        <v>26</v>
      </c>
      <c r="C45" s="43" t="s">
        <v>63</v>
      </c>
      <c r="D45" s="36"/>
      <c r="E45" s="40">
        <v>9900</v>
      </c>
      <c r="F45" s="28">
        <v>50</v>
      </c>
      <c r="G45" s="28">
        <v>100</v>
      </c>
      <c r="H45" s="13"/>
    </row>
    <row r="46" spans="1:8" ht="108.75" customHeight="1" x14ac:dyDescent="0.25">
      <c r="A46" s="39"/>
      <c r="B46" s="34"/>
      <c r="C46" s="43"/>
      <c r="D46" s="36"/>
      <c r="E46" s="40"/>
      <c r="F46" s="31"/>
      <c r="G46" s="31"/>
      <c r="H46" s="14">
        <f>(E45/(F45+G45)*F45*F46)+(E45/(F45+G45)*G45*G46)</f>
        <v>0</v>
      </c>
    </row>
    <row r="47" spans="1:8" ht="33" customHeight="1" x14ac:dyDescent="0.25">
      <c r="A47" s="39">
        <v>23</v>
      </c>
      <c r="B47" s="34" t="s">
        <v>10</v>
      </c>
      <c r="C47" s="43" t="s">
        <v>64</v>
      </c>
      <c r="D47" s="36"/>
      <c r="E47" s="40">
        <v>9900</v>
      </c>
      <c r="F47" s="28">
        <v>50</v>
      </c>
      <c r="G47" s="28">
        <v>100</v>
      </c>
      <c r="H47" s="13"/>
    </row>
    <row r="48" spans="1:8" ht="92.25" customHeight="1" x14ac:dyDescent="0.25">
      <c r="A48" s="39"/>
      <c r="B48" s="34"/>
      <c r="C48" s="43"/>
      <c r="D48" s="36"/>
      <c r="E48" s="40"/>
      <c r="F48" s="31"/>
      <c r="G48" s="31"/>
      <c r="H48" s="14">
        <f>(E47/(F47+G47)*F47*F48)+(E47/(F47+G47)*G47*G48)</f>
        <v>0</v>
      </c>
    </row>
    <row r="49" spans="1:8" ht="29.25" customHeight="1" x14ac:dyDescent="0.25">
      <c r="A49" s="39">
        <v>24</v>
      </c>
      <c r="B49" s="34" t="s">
        <v>11</v>
      </c>
      <c r="C49" s="35" t="s">
        <v>65</v>
      </c>
      <c r="D49" s="36"/>
      <c r="E49" s="40">
        <v>9900</v>
      </c>
      <c r="F49" s="28">
        <v>50</v>
      </c>
      <c r="G49" s="28">
        <v>100</v>
      </c>
      <c r="H49" s="13"/>
    </row>
    <row r="50" spans="1:8" ht="101.25" customHeight="1" x14ac:dyDescent="0.25">
      <c r="A50" s="39"/>
      <c r="B50" s="34"/>
      <c r="C50" s="35"/>
      <c r="D50" s="36"/>
      <c r="E50" s="40"/>
      <c r="F50" s="31"/>
      <c r="G50" s="31"/>
      <c r="H50" s="14">
        <f>(E49/(F49+G49)*F49*F50)+(E49/(F49+G49)*G49*G50)</f>
        <v>0</v>
      </c>
    </row>
    <row r="51" spans="1:8" ht="27.75" customHeight="1" x14ac:dyDescent="0.25">
      <c r="A51" s="39">
        <v>25</v>
      </c>
      <c r="B51" s="34" t="s">
        <v>12</v>
      </c>
      <c r="C51" s="35" t="s">
        <v>66</v>
      </c>
      <c r="D51" s="36"/>
      <c r="E51" s="40">
        <v>9800</v>
      </c>
      <c r="F51" s="28">
        <v>100</v>
      </c>
      <c r="G51" s="28">
        <v>250</v>
      </c>
      <c r="H51" s="13"/>
    </row>
    <row r="52" spans="1:8" ht="87" customHeight="1" x14ac:dyDescent="0.25">
      <c r="A52" s="39"/>
      <c r="B52" s="34"/>
      <c r="C52" s="35"/>
      <c r="D52" s="36"/>
      <c r="E52" s="40"/>
      <c r="F52" s="31"/>
      <c r="G52" s="31"/>
      <c r="H52" s="14">
        <f>(E51/(F51+G51)*F51*F52)+(E51/(F51+G51)*G51*G52)</f>
        <v>0</v>
      </c>
    </row>
    <row r="53" spans="1:8" ht="29.25" customHeight="1" x14ac:dyDescent="0.25">
      <c r="A53" s="39">
        <v>26</v>
      </c>
      <c r="B53" s="34" t="s">
        <v>13</v>
      </c>
      <c r="C53" s="43" t="s">
        <v>67</v>
      </c>
      <c r="D53" s="36"/>
      <c r="E53" s="40">
        <v>9800</v>
      </c>
      <c r="F53" s="28">
        <v>100</v>
      </c>
      <c r="G53" s="28">
        <v>250</v>
      </c>
      <c r="H53" s="13"/>
    </row>
    <row r="54" spans="1:8" ht="89.25" customHeight="1" x14ac:dyDescent="0.25">
      <c r="A54" s="39"/>
      <c r="B54" s="34"/>
      <c r="C54" s="43"/>
      <c r="D54" s="36"/>
      <c r="E54" s="40"/>
      <c r="F54" s="31"/>
      <c r="G54" s="31"/>
      <c r="H54" s="14">
        <f>(E53/(F53+G53)*F53*F54)+(E53/(F53+G53)*G53*G54)</f>
        <v>0</v>
      </c>
    </row>
    <row r="55" spans="1:8" ht="25.5" customHeight="1" x14ac:dyDescent="0.25">
      <c r="A55" s="39">
        <v>27</v>
      </c>
      <c r="B55" s="34" t="s">
        <v>4</v>
      </c>
      <c r="C55" s="35" t="s">
        <v>68</v>
      </c>
      <c r="D55" s="36"/>
      <c r="E55" s="40">
        <v>960</v>
      </c>
      <c r="F55" s="28">
        <v>10</v>
      </c>
      <c r="G55" s="28">
        <v>50</v>
      </c>
      <c r="H55" s="13"/>
    </row>
    <row r="56" spans="1:8" ht="109.5" customHeight="1" x14ac:dyDescent="0.25">
      <c r="A56" s="39"/>
      <c r="B56" s="34"/>
      <c r="C56" s="35"/>
      <c r="D56" s="36"/>
      <c r="E56" s="40"/>
      <c r="F56" s="31"/>
      <c r="G56" s="31"/>
      <c r="H56" s="14">
        <f>(E55/(F55+G55)*F55*F56)+(E55/(F55+G55)*G55*G56)</f>
        <v>0</v>
      </c>
    </row>
    <row r="57" spans="1:8" ht="30.75" customHeight="1" x14ac:dyDescent="0.25">
      <c r="A57" s="39">
        <v>28</v>
      </c>
      <c r="B57" s="34" t="s">
        <v>22</v>
      </c>
      <c r="C57" s="43" t="s">
        <v>69</v>
      </c>
      <c r="D57" s="36"/>
      <c r="E57" s="40">
        <v>9900</v>
      </c>
      <c r="F57" s="28">
        <v>10</v>
      </c>
      <c r="G57" s="28">
        <v>50</v>
      </c>
      <c r="H57" s="13"/>
    </row>
    <row r="58" spans="1:8" ht="147" customHeight="1" x14ac:dyDescent="0.25">
      <c r="A58" s="39"/>
      <c r="B58" s="34"/>
      <c r="C58" s="43"/>
      <c r="D58" s="36"/>
      <c r="E58" s="40"/>
      <c r="F58" s="31"/>
      <c r="G58" s="31"/>
      <c r="H58" s="14">
        <f>(E57/(F57+G57)*F57*F58)+(E57/(F57+G57)*G57*G58)</f>
        <v>0</v>
      </c>
    </row>
    <row r="59" spans="1:8" ht="30" customHeight="1" x14ac:dyDescent="0.25">
      <c r="A59" s="39">
        <v>29</v>
      </c>
      <c r="B59" s="34" t="s">
        <v>24</v>
      </c>
      <c r="C59" s="35" t="s">
        <v>70</v>
      </c>
      <c r="D59" s="41"/>
      <c r="E59" s="40">
        <v>9900</v>
      </c>
      <c r="F59" s="28">
        <v>10</v>
      </c>
      <c r="G59" s="28">
        <v>50</v>
      </c>
      <c r="H59" s="13"/>
    </row>
    <row r="60" spans="1:8" ht="165" customHeight="1" x14ac:dyDescent="0.25">
      <c r="A60" s="39"/>
      <c r="B60" s="34"/>
      <c r="C60" s="35"/>
      <c r="D60" s="41"/>
      <c r="E60" s="40"/>
      <c r="F60" s="31"/>
      <c r="G60" s="31"/>
      <c r="H60" s="14">
        <f>(E59/(F59+G59)*F59*F60)+(E59/(F59+G59)*G59*G60)</f>
        <v>0</v>
      </c>
    </row>
    <row r="61" spans="1:8" ht="32.25" customHeight="1" x14ac:dyDescent="0.25">
      <c r="A61" s="39">
        <v>30</v>
      </c>
      <c r="B61" s="34" t="s">
        <v>23</v>
      </c>
      <c r="C61" s="35" t="s">
        <v>71</v>
      </c>
      <c r="D61" s="41"/>
      <c r="E61" s="40">
        <v>9900</v>
      </c>
      <c r="F61" s="28">
        <v>10</v>
      </c>
      <c r="G61" s="28">
        <v>50</v>
      </c>
      <c r="H61" s="13"/>
    </row>
    <row r="62" spans="1:8" ht="158.25" customHeight="1" x14ac:dyDescent="0.25">
      <c r="A62" s="39"/>
      <c r="B62" s="34"/>
      <c r="C62" s="35"/>
      <c r="D62" s="41"/>
      <c r="E62" s="40"/>
      <c r="F62" s="31"/>
      <c r="G62" s="31"/>
      <c r="H62" s="14">
        <f>(E61/(F61+G61)*F61*F62)+(E61/(F61+G61)*G61*G62)</f>
        <v>0</v>
      </c>
    </row>
    <row r="63" spans="1:8" ht="27.75" customHeight="1" x14ac:dyDescent="0.25">
      <c r="A63" s="44">
        <v>31</v>
      </c>
      <c r="B63" s="34" t="s">
        <v>29</v>
      </c>
      <c r="C63" s="35" t="s">
        <v>37</v>
      </c>
      <c r="D63" s="47"/>
      <c r="E63" s="49">
        <v>15600</v>
      </c>
      <c r="F63" s="28">
        <v>100</v>
      </c>
      <c r="G63" s="28">
        <v>500</v>
      </c>
      <c r="H63" s="13"/>
    </row>
    <row r="64" spans="1:8" ht="79.5" customHeight="1" thickBot="1" x14ac:dyDescent="0.3">
      <c r="A64" s="45"/>
      <c r="B64" s="66"/>
      <c r="C64" s="46"/>
      <c r="D64" s="48"/>
      <c r="E64" s="50"/>
      <c r="F64" s="32"/>
      <c r="G64" s="32"/>
      <c r="H64" s="14">
        <f>(E63/(F63+G63)*F63*F64)+(E63/(F63+G63)*G63*G64)</f>
        <v>0</v>
      </c>
    </row>
    <row r="65" spans="1:8" ht="15.75" thickBot="1" x14ac:dyDescent="0.3">
      <c r="A65" s="51" t="s">
        <v>39</v>
      </c>
      <c r="B65" s="52"/>
      <c r="C65" s="52"/>
      <c r="D65" s="52"/>
      <c r="E65" s="52"/>
      <c r="F65" s="52"/>
      <c r="G65" s="53"/>
      <c r="H65" s="15">
        <f>SUBTOTAL(9,H4:H64)</f>
        <v>0</v>
      </c>
    </row>
    <row r="66" spans="1:8" x14ac:dyDescent="0.25">
      <c r="A66" s="54" t="s">
        <v>40</v>
      </c>
      <c r="B66" s="55"/>
      <c r="C66" s="55"/>
      <c r="D66" s="55"/>
      <c r="E66" s="55"/>
      <c r="F66" s="55"/>
      <c r="G66" s="56"/>
      <c r="H66" s="33"/>
    </row>
    <row r="67" spans="1:8" x14ac:dyDescent="0.25">
      <c r="A67" s="57" t="s">
        <v>41</v>
      </c>
      <c r="B67" s="58"/>
      <c r="C67" s="58"/>
      <c r="D67" s="58"/>
      <c r="E67" s="58"/>
      <c r="F67" s="58"/>
      <c r="G67" s="59"/>
      <c r="H67" s="16">
        <f>H65*H66</f>
        <v>0</v>
      </c>
    </row>
    <row r="68" spans="1:8" ht="15.75" thickBot="1" x14ac:dyDescent="0.3">
      <c r="A68" s="60" t="s">
        <v>42</v>
      </c>
      <c r="B68" s="61"/>
      <c r="C68" s="61"/>
      <c r="D68" s="61"/>
      <c r="E68" s="61"/>
      <c r="F68" s="61"/>
      <c r="G68" s="62"/>
      <c r="H68" s="17">
        <f>H65+H67</f>
        <v>0</v>
      </c>
    </row>
    <row r="69" spans="1:8" x14ac:dyDescent="0.25">
      <c r="B69" s="1"/>
    </row>
    <row r="70" spans="1:8" x14ac:dyDescent="0.25">
      <c r="B70" s="1"/>
    </row>
    <row r="71" spans="1:8" x14ac:dyDescent="0.25">
      <c r="A71" s="6" t="s">
        <v>38</v>
      </c>
      <c r="B71" s="6"/>
      <c r="C71" s="6"/>
      <c r="D71" s="7"/>
      <c r="E71" s="7"/>
      <c r="F71" s="7"/>
      <c r="G71" s="7"/>
      <c r="H71" s="7"/>
    </row>
    <row r="72" spans="1:8" x14ac:dyDescent="0.25">
      <c r="A72" s="8"/>
      <c r="B72" s="8"/>
      <c r="C72" s="7"/>
      <c r="D72" s="7"/>
      <c r="E72" s="9"/>
      <c r="F72" s="7"/>
      <c r="G72" s="7"/>
      <c r="H72" s="10"/>
    </row>
    <row r="73" spans="1:8" s="26" customFormat="1" x14ac:dyDescent="0.25">
      <c r="A73" s="23" t="s">
        <v>72</v>
      </c>
      <c r="B73" s="23"/>
      <c r="C73" s="24"/>
      <c r="D73" s="24"/>
      <c r="E73" s="25"/>
      <c r="F73" s="24"/>
      <c r="G73" s="24"/>
    </row>
    <row r="74" spans="1:8" x14ac:dyDescent="0.25">
      <c r="B74" s="1"/>
    </row>
    <row r="75" spans="1:8" s="26" customFormat="1" x14ac:dyDescent="0.25">
      <c r="A75" s="23" t="s">
        <v>76</v>
      </c>
      <c r="B75" s="23"/>
      <c r="C75" s="24"/>
      <c r="D75" s="24"/>
      <c r="E75" s="25"/>
      <c r="F75" s="24"/>
      <c r="G75" s="24"/>
    </row>
    <row r="76" spans="1:8" s="22" customFormat="1" x14ac:dyDescent="0.25">
      <c r="A76" s="20" t="s">
        <v>77</v>
      </c>
      <c r="B76" s="20"/>
      <c r="C76" s="21"/>
      <c r="D76" s="21"/>
      <c r="E76" s="21"/>
      <c r="F76" s="21"/>
      <c r="G76" s="21"/>
    </row>
    <row r="77" spans="1:8" x14ac:dyDescent="0.25">
      <c r="B77" s="1"/>
    </row>
    <row r="78" spans="1:8" x14ac:dyDescent="0.25">
      <c r="B78" s="1"/>
    </row>
    <row r="79" spans="1:8" x14ac:dyDescent="0.25">
      <c r="B79" s="1"/>
    </row>
    <row r="80" spans="1:8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</sheetData>
  <sheetProtection algorithmName="SHA-512" hashValue="dOJJXTrTjLbSzGdn4ZCpxWUFiUVPgfeWh13G/btgri5fXF4LYL9iV+NdjlSNTaWhzY2wBf1Oi5t8Y8ocMNqHnA==" saltValue="9XVomLGTg+38IBSXm5yu8g==" spinCount="100000" sheet="1" objects="1" scenarios="1"/>
  <autoFilter ref="C2:G68"/>
  <sortState ref="B3:D37">
    <sortCondition ref="B2"/>
  </sortState>
  <mergeCells count="160">
    <mergeCell ref="A65:G65"/>
    <mergeCell ref="A66:G66"/>
    <mergeCell ref="A67:G67"/>
    <mergeCell ref="A68:G68"/>
    <mergeCell ref="A1:H1"/>
    <mergeCell ref="A3:A4"/>
    <mergeCell ref="A5:A6"/>
    <mergeCell ref="A7:A8"/>
    <mergeCell ref="A9:A10"/>
    <mergeCell ref="A11:A12"/>
    <mergeCell ref="A13:A14"/>
    <mergeCell ref="A15:A16"/>
    <mergeCell ref="E3:E4"/>
    <mergeCell ref="D3:D4"/>
    <mergeCell ref="C3:C4"/>
    <mergeCell ref="B3:B4"/>
    <mergeCell ref="C17:C18"/>
    <mergeCell ref="B57:B58"/>
    <mergeCell ref="C57:C58"/>
    <mergeCell ref="D57:D58"/>
    <mergeCell ref="E57:E58"/>
    <mergeCell ref="A55:A56"/>
    <mergeCell ref="A57:A58"/>
    <mergeCell ref="B63:B64"/>
    <mergeCell ref="A59:A60"/>
    <mergeCell ref="A61:A62"/>
    <mergeCell ref="A63:A64"/>
    <mergeCell ref="B53:B54"/>
    <mergeCell ref="C53:C54"/>
    <mergeCell ref="D53:D54"/>
    <mergeCell ref="E53:E54"/>
    <mergeCell ref="A51:A52"/>
    <mergeCell ref="A53:A54"/>
    <mergeCell ref="B55:B56"/>
    <mergeCell ref="C55:C56"/>
    <mergeCell ref="D55:D56"/>
    <mergeCell ref="E55:E56"/>
    <mergeCell ref="C63:C64"/>
    <mergeCell ref="D63:D64"/>
    <mergeCell ref="E63:E64"/>
    <mergeCell ref="B59:B60"/>
    <mergeCell ref="C59:C60"/>
    <mergeCell ref="D59:D60"/>
    <mergeCell ref="E59:E60"/>
    <mergeCell ref="B61:B62"/>
    <mergeCell ref="C61:C62"/>
    <mergeCell ref="D61:D62"/>
    <mergeCell ref="E61:E62"/>
    <mergeCell ref="B49:B50"/>
    <mergeCell ref="C49:C50"/>
    <mergeCell ref="D49:D50"/>
    <mergeCell ref="E49:E50"/>
    <mergeCell ref="A47:A48"/>
    <mergeCell ref="A49:A50"/>
    <mergeCell ref="B51:B52"/>
    <mergeCell ref="C51:C52"/>
    <mergeCell ref="D51:D52"/>
    <mergeCell ref="E51:E52"/>
    <mergeCell ref="B45:B46"/>
    <mergeCell ref="C45:C46"/>
    <mergeCell ref="D45:D46"/>
    <mergeCell ref="E45:E46"/>
    <mergeCell ref="A43:A44"/>
    <mergeCell ref="A45:A46"/>
    <mergeCell ref="B47:B48"/>
    <mergeCell ref="C47:C48"/>
    <mergeCell ref="D47:D48"/>
    <mergeCell ref="E47:E48"/>
    <mergeCell ref="B41:B42"/>
    <mergeCell ref="C41:C42"/>
    <mergeCell ref="D41:D42"/>
    <mergeCell ref="E41:E42"/>
    <mergeCell ref="A39:A40"/>
    <mergeCell ref="A41:A42"/>
    <mergeCell ref="B43:B44"/>
    <mergeCell ref="C43:C44"/>
    <mergeCell ref="D43:D44"/>
    <mergeCell ref="E43:E44"/>
    <mergeCell ref="B37:B38"/>
    <mergeCell ref="C37:C38"/>
    <mergeCell ref="D37:D38"/>
    <mergeCell ref="E37:E38"/>
    <mergeCell ref="A35:A36"/>
    <mergeCell ref="A37:A38"/>
    <mergeCell ref="B39:B40"/>
    <mergeCell ref="C39:C40"/>
    <mergeCell ref="D39:D40"/>
    <mergeCell ref="E39:E40"/>
    <mergeCell ref="B33:B34"/>
    <mergeCell ref="C33:C34"/>
    <mergeCell ref="D33:D34"/>
    <mergeCell ref="E33:E34"/>
    <mergeCell ref="A31:A32"/>
    <mergeCell ref="A33:A34"/>
    <mergeCell ref="B35:B36"/>
    <mergeCell ref="C35:C36"/>
    <mergeCell ref="D35:D36"/>
    <mergeCell ref="E35:E36"/>
    <mergeCell ref="B29:B30"/>
    <mergeCell ref="C29:C30"/>
    <mergeCell ref="D29:D30"/>
    <mergeCell ref="E29:E30"/>
    <mergeCell ref="A27:A28"/>
    <mergeCell ref="A29:A30"/>
    <mergeCell ref="B31:B32"/>
    <mergeCell ref="C31:C32"/>
    <mergeCell ref="D31:D32"/>
    <mergeCell ref="E31:E32"/>
    <mergeCell ref="B25:B26"/>
    <mergeCell ref="C25:C26"/>
    <mergeCell ref="D25:D26"/>
    <mergeCell ref="E25:E26"/>
    <mergeCell ref="A23:A24"/>
    <mergeCell ref="A25:A26"/>
    <mergeCell ref="B27:B28"/>
    <mergeCell ref="C27:C28"/>
    <mergeCell ref="D27:D28"/>
    <mergeCell ref="E27:E28"/>
    <mergeCell ref="B21:B22"/>
    <mergeCell ref="C21:C22"/>
    <mergeCell ref="D21:D22"/>
    <mergeCell ref="E21:E22"/>
    <mergeCell ref="A19:A20"/>
    <mergeCell ref="A21:A22"/>
    <mergeCell ref="B23:B24"/>
    <mergeCell ref="C23:C24"/>
    <mergeCell ref="D23:D24"/>
    <mergeCell ref="E23:E24"/>
    <mergeCell ref="B17:B18"/>
    <mergeCell ref="D17:D18"/>
    <mergeCell ref="E17:E18"/>
    <mergeCell ref="A17:A18"/>
    <mergeCell ref="B19:B20"/>
    <mergeCell ref="C19:C20"/>
    <mergeCell ref="D19:D20"/>
    <mergeCell ref="E19:E20"/>
    <mergeCell ref="B11:B12"/>
    <mergeCell ref="C11:C12"/>
    <mergeCell ref="D11:D12"/>
    <mergeCell ref="E11:E12"/>
    <mergeCell ref="B13:B14"/>
    <mergeCell ref="C13:C14"/>
    <mergeCell ref="D13:D14"/>
    <mergeCell ref="E13:E14"/>
    <mergeCell ref="B15:B16"/>
    <mergeCell ref="C15:C16"/>
    <mergeCell ref="D15:D16"/>
    <mergeCell ref="E15:E16"/>
    <mergeCell ref="B5:B6"/>
    <mergeCell ref="C5:C6"/>
    <mergeCell ref="D5:D6"/>
    <mergeCell ref="E5:E6"/>
    <mergeCell ref="B7:B8"/>
    <mergeCell ref="C7:C8"/>
    <mergeCell ref="D7:D8"/>
    <mergeCell ref="E7:E8"/>
    <mergeCell ref="B9:B10"/>
    <mergeCell ref="C9:C10"/>
    <mergeCell ref="D9:D10"/>
    <mergeCell ref="E9:E10"/>
  </mergeCells>
  <pageMargins left="0.7" right="0.7" top="0.78740157499999996" bottom="0.78740157499999996" header="0.3" footer="0.3"/>
  <pageSetup paperSize="8" scale="75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F0CD04EF375B49AFC7007708B56E2A" ma:contentTypeVersion="" ma:contentTypeDescription="Vytvoří nový dokument" ma:contentTypeScope="" ma:versionID="6920ade4abceac55b5525d66522df01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403A02A7-491D-4608-B999-17BC09AB7B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E3FE1D-D593-4E8E-9044-B7ECFA835F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B2C311-5F8E-45A8-986E-A14D5F3D6CD2}">
  <ds:schemaRefs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$ListId:dokumentyvz;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Žáčková Martina</dc:creator>
  <cp:lastModifiedBy>Štěpánková Martina</cp:lastModifiedBy>
  <cp:lastPrinted>2020-02-24T11:35:46Z</cp:lastPrinted>
  <dcterms:created xsi:type="dcterms:W3CDTF">2019-09-02T10:21:02Z</dcterms:created>
  <dcterms:modified xsi:type="dcterms:W3CDTF">2020-03-13T09:46:57Z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0x0101004FF0CD04EF375B49AFC7007708B56E2A</vt:lpwstr>
  </property>
</Properties>
</file>